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showHorizontalScroll="0" showSheetTabs="0" xWindow="28680" yWindow="65416" windowWidth="29040" windowHeight="15840" activeTab="0"/>
  </bookViews>
  <sheets>
    <sheet name="Draft Application"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<sst xmlns="http://schemas.openxmlformats.org/spreadsheetml/2006/main" count="71" uniqueCount="67">
  <si>
    <t>INSTRUCTIONS:</t>
  </si>
  <si>
    <t>Part 1: Basic Facility Information</t>
  </si>
  <si>
    <t>Complete the cells in gray:</t>
  </si>
  <si>
    <t>Facility Name:
(Organization or Institution)</t>
  </si>
  <si>
    <t>Type of Legal Entity:
(Corporation, Partnership, Professional Corporation, Sole Proprietorship, etc.)</t>
  </si>
  <si>
    <t>Street Address:</t>
  </si>
  <si>
    <t>Address MUST be in Pennsylvania</t>
  </si>
  <si>
    <t>City:</t>
  </si>
  <si>
    <t>County:</t>
  </si>
  <si>
    <t>State:</t>
  </si>
  <si>
    <t>Zip Code:</t>
  </si>
  <si>
    <t>License Number (if applicable):</t>
  </si>
  <si>
    <t>NPISL (for intermediate care facilities)</t>
  </si>
  <si>
    <t>Number of licensed beds</t>
  </si>
  <si>
    <t>Primary Contact Name:</t>
  </si>
  <si>
    <t>Primary Contact Phone Number:</t>
  </si>
  <si>
    <t>Value must include area code with no special characters or letters</t>
  </si>
  <si>
    <t>Primary Contact Email:</t>
  </si>
  <si>
    <t>Department of Health Vendor Registration Number:</t>
  </si>
  <si>
    <t>Is your facility enrolled in at least one LTC-RISE quality improvement project 30 days prior to submission of your entity’s application?</t>
  </si>
  <si>
    <t>Does your facility serve residents with any of the following? Select all that apply.</t>
  </si>
  <si>
    <t>Behavioral health condition(s):</t>
  </si>
  <si>
    <t>Dementia:</t>
  </si>
  <si>
    <t>Ventilators:</t>
  </si>
  <si>
    <t>Part 2: Facility Budget Information</t>
  </si>
  <si>
    <t>Per Bed Budget</t>
  </si>
  <si>
    <t>Maximum Budget</t>
  </si>
  <si>
    <t>Facility Maximum Budget</t>
  </si>
  <si>
    <t>Facility Contribution</t>
  </si>
  <si>
    <t>Total State Contribution</t>
  </si>
  <si>
    <t>Current Estimated Award:</t>
  </si>
  <si>
    <t>Current Remaining Budget:</t>
  </si>
  <si>
    <t>Part 3: Workforce Track Budget</t>
  </si>
  <si>
    <t>Maximum Available Budget per Person</t>
  </si>
  <si>
    <t>Requested Amount Per Person</t>
  </si>
  <si>
    <t>Number of People</t>
  </si>
  <si>
    <t>Total Budget</t>
  </si>
  <si>
    <t>Track 1.A: Identify managers for training in key business enhancing areas</t>
  </si>
  <si>
    <t>Track 2.A: Identify existing staff for clinical skill certification training</t>
  </si>
  <si>
    <t>Track 3.A: Identify an Infection Prevention Champion</t>
  </si>
  <si>
    <t>Track 4.A: Identify an Emergency Preparedness Champion</t>
  </si>
  <si>
    <t>Part 4: Infrastructure Track Budget</t>
  </si>
  <si>
    <t>Max available budget</t>
  </si>
  <si>
    <t>Request Amount for Facility:</t>
  </si>
  <si>
    <t>Track 5.A: Telehealth kiosks</t>
  </si>
  <si>
    <t xml:space="preserve">Track 5.B: Improved internet access or Wi-Fi connectivity </t>
  </si>
  <si>
    <t xml:space="preserve">Track 5.C: Cellphones or walkie talkies </t>
  </si>
  <si>
    <t>Track 5.D: Call bell system</t>
  </si>
  <si>
    <t>Track 5.E: Software</t>
  </si>
  <si>
    <t>Track 6.A: Purchase HEPA filter</t>
  </si>
  <si>
    <t>Track 6.B: Upgrade HVAC system</t>
  </si>
  <si>
    <t>Quote Required</t>
  </si>
  <si>
    <t>Track 6.D: Airflow Analysis</t>
  </si>
  <si>
    <t>Track 7.B: Install hand sanitizer stations</t>
  </si>
  <si>
    <t>Track 7.C: Divide non-single occupancy rooms</t>
  </si>
  <si>
    <t xml:space="preserve">Track 7.D: Create or improve biocontainment units </t>
  </si>
  <si>
    <t xml:space="preserve">Track 7.E: Upgrade visitation spaces </t>
  </si>
  <si>
    <t xml:space="preserve">Please fill out the application completely. There are 4 separate parts to this application.  You only need to complete information in Parts 1, 3, and 4. Individual fields may have additional instructions alongside the question. Fields that require completion by you are shaded gray, and will have a black outline, once data is entered the field will change from gray to white while retaining the black outline. Some of the gray fields have drop down menus to answer certain questions, these drop boxes appear to the bottom-right of the answer box.  These will be arrows that appear when you click inside the gray field. For these fields, just click on the arrow and select your answer. </t>
  </si>
  <si>
    <t xml:space="preserve">Please complete each field shaded in gray. </t>
  </si>
  <si>
    <t xml:space="preserve">Part 2 does not require any information from you.  It is strictly for you to see how much your total amount of money can be, and for you to track how much you can spend as you select the interventions you want to apply for in Parts 3, and 4.  These fields are calculated automatically and will update as information is entered or changed in the other parts of this application. If the calculated requested amount exceeds the maximum total budget, an error will appear. If this occurs, please recheck that the amounts you entered are within the limit for that field. </t>
  </si>
  <si>
    <t xml:space="preserve">Part 3 is where you may select the interventions or tracks that you want to apply for related to workforce development.  Please look over Table 1 in the General Information document for more details about each track. You will need to enter the number of people you want to participate in the tracks you have selected.  You will also need to enter the requested dollar amount you think you will need for each person.  You can request up to the maximum available budget per person in this field.  The total budget for each track will be calculated automatically, and a warning will appear if the total budget exceeds the maximum amount possible. If this occurs, please confirm that the entered information is correct.  As you select tracks to apply for here, amounts will be updated in your Current Remaining Budget in Part 2.  </t>
  </si>
  <si>
    <t>Part 4 is where you can select interventions/tracks related to infrastructure imrpovements. Please review Table 2 in the General Information document for more details about each track option. This part only requires the requested amount to be entered, if this amount is greater than the maximum allowable for the track then an error will appear. As you select tracks to apply for here, amounts will be updated in your Current Remaining Budget in Part 2. 
For infrastructure interventions over $25,000 a quote is required to be submitted with the application.</t>
  </si>
  <si>
    <t>SAP Vendor Number:</t>
  </si>
  <si>
    <t>Track 6.C: Improve circulation and airflow opportunities</t>
  </si>
  <si>
    <t>Track 7.A: Install handwashing stations</t>
  </si>
  <si>
    <t>RFA #67-150: Long-Term Care Quality Investment Pilot</t>
  </si>
  <si>
    <t>Application and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</si>
</sst>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quot;$&quot;#,##0.00"/>
  </numFmts>
  <fonts count="5">
    <font>
      <sz val="11"/>
      <color theme="1"/>
      <name val="Calibri"/>
      <family val="2"/>
      <scheme val="minor"/>
    </font>
    <font>
      <sz val="10"/>
      <name val="Arial"/>
      <family val="2"/>
    </font>
    <font>
      <u val="single"/>
      <sz val="11"/>
      <color theme="10"/>
      <name val="Calibri"/>
      <family val="2"/>
      <scheme val="minor"/>
    </font>
    <font>
      <b/>
      <sz val="12"/>
      <color rgb="FFFFFFFF"/>
      <name val="Calibri"/>
      <family val="2"/>
      <scheme val="minor"/>
    </font>
    <font>
      <sz val="11"/>
      <color rgb="FF000000"/>
      <name val="Calibri"/>
      <family val="2"/>
      <scheme val="minor"/>
    </font>
  </fonts>
  <fills count="3">
    <fill>
      <patternFill/>
    </fill>
    <fill>
      <patternFill patternType="gray125"/>
    </fill>
    <fill>
      <patternFill patternType="solid">
        <fgColor rgb="FF000000"/>
        <bgColor indexed="64"/>
      </patternFill>
    </fill>
  </fills>
  <borders count="13">
    <border>
      <left/>
      <right/>
      <top/>
      <bottom/>
      <diagonal/>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45">
    <xf numFmtId="0" fontId="0" fillId="0" borderId="0" xfId="0"/>
    <xf numFmtId="0" fontId="0" fillId="0" borderId="0" xfId="0" applyAlignment="1">
      <alignment wrapText="1"/>
    </xf>
    <xf numFmtId="0" fontId="0" fillId="0" borderId="1" xfId="0" applyBorder="1"/>
    <xf numFmtId="0" fontId="0" fillId="0" borderId="0" xfId="0" applyBorder="1"/>
    <xf numFmtId="0" fontId="0" fillId="0" borderId="2" xfId="0" applyBorder="1"/>
    <xf numFmtId="0" fontId="0" fillId="0" borderId="1" xfId="0" applyBorder="1" applyAlignment="1">
      <alignment wrapText="1"/>
    </xf>
    <xf numFmtId="0" fontId="0" fillId="0" borderId="1" xfId="0" applyBorder="1" applyAlignment="1">
      <alignment wrapText="1"/>
    </xf>
    <xf numFmtId="0" fontId="0" fillId="0" borderId="0" xfId="0" applyBorder="1" applyAlignment="1">
      <alignment wrapText="1"/>
    </xf>
    <xf numFmtId="165" fontId="0" fillId="0" borderId="0" xfId="0" applyNumberFormat="1" applyBorder="1"/>
    <xf numFmtId="0" fontId="0" fillId="0" borderId="3" xfId="0" applyBorder="1" applyAlignment="1">
      <alignment wrapText="1"/>
    </xf>
    <xf numFmtId="165" fontId="0" fillId="0" borderId="4" xfId="0" applyNumberFormat="1" applyBorder="1"/>
    <xf numFmtId="0" fontId="0" fillId="0" borderId="4" xfId="0" applyBorder="1"/>
    <xf numFmtId="0" fontId="0" fillId="0" borderId="5" xfId="0" applyBorder="1"/>
    <xf numFmtId="0" fontId="0" fillId="0" borderId="1" xfId="0" applyBorder="1" applyAlignment="1">
      <alignment horizontal="center" vertical="top"/>
    </xf>
    <xf numFmtId="0" fontId="0" fillId="0" borderId="0" xfId="0" applyBorder="1" applyAlignment="1">
      <alignment horizontal="center" vertical="top"/>
    </xf>
    <xf numFmtId="0" fontId="0" fillId="0" borderId="2" xfId="0" applyBorder="1" applyAlignment="1">
      <alignment horizontal="center" vertical="top"/>
    </xf>
    <xf numFmtId="165" fontId="0" fillId="0" borderId="6" xfId="0" applyNumberFormat="1" applyBorder="1"/>
    <xf numFmtId="0" fontId="0" fillId="0" borderId="6" xfId="0" applyBorder="1"/>
    <xf numFmtId="0" fontId="2" fillId="0" borderId="6" xfId="20" applyBorder="1"/>
    <xf numFmtId="164" fontId="0" fillId="0" borderId="6" xfId="0" applyNumberFormat="1" applyBorder="1"/>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16">
    <dxf>
      <fill>
        <patternFill>
          <bgColor theme="6" tint="0.5999600291252136"/>
        </patternFill>
      </fill>
      <border/>
    </dxf>
    <dxf>
      <font>
        <color rgb="FF9C0006"/>
      </font>
      <fill>
        <patternFill>
          <bgColor theme="1"/>
        </patternFill>
      </fill>
      <border/>
    </dxf>
    <dxf>
      <fill>
        <patternFill>
          <bgColor theme="6" tint="0.5999600291252136"/>
        </patternFill>
      </fill>
      <border/>
    </dxf>
    <dxf>
      <font>
        <color rgb="FF9C0006"/>
      </font>
      <fill>
        <patternFill>
          <bgColor theme="1"/>
        </patternFill>
      </fill>
      <border/>
    </dxf>
    <dxf>
      <fill>
        <patternFill>
          <bgColor theme="6" tint="0.5999600291252136"/>
        </patternFill>
      </fill>
      <border/>
    </dxf>
    <dxf>
      <font>
        <color rgb="FF9C0006"/>
      </font>
      <fill>
        <patternFill>
          <bgColor theme="1"/>
        </patternFill>
      </fill>
      <border/>
    </dxf>
    <dxf>
      <fill>
        <patternFill>
          <bgColor theme="6" tint="0.5999600291252136"/>
        </patternFill>
      </fill>
      <border/>
    </dxf>
    <dxf>
      <font>
        <color rgb="FF9C0006"/>
      </font>
      <fill>
        <patternFill>
          <bgColor theme="1"/>
        </patternFill>
      </fill>
      <border/>
    </dxf>
    <dxf>
      <fill>
        <patternFill>
          <bgColor theme="6" tint="0.5999600291252136"/>
        </patternFill>
      </fill>
      <border/>
    </dxf>
    <dxf>
      <font>
        <color rgb="FF9C0006"/>
      </font>
      <fill>
        <patternFill>
          <bgColor theme="1"/>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theme="6" tint="0.5999600291252136"/>
        </patternFill>
      </fill>
      <border/>
    </dxf>
    <dxf>
      <font>
        <color rgb="FF9C0006"/>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32001-B009-4465-A32F-FC4C7ACA4919}">
  <dimension ref="A1:G82"/>
  <sheetViews>
    <sheetView tabSelected="1" zoomScale="85" zoomScaleNormal="85" workbookViewId="0" topLeftCell="A1">
      <pane xSplit="7" topLeftCell="H1" activePane="topRight" state="frozen"/>
      <selection pane="topRight" activeCell="D13" sqref="D13"/>
    </sheetView>
  </sheetViews>
  <sheetFormatPr defaultColWidth="9.140625" defaultRowHeight="15"/>
  <cols>
    <col min="1" max="1" width="32.8515625" style="0" customWidth="1"/>
    <col min="2" max="2" width="21.140625" style="0" customWidth="1"/>
    <col min="3" max="3" width="21.7109375" style="0" bestFit="1" customWidth="1"/>
    <col min="4" max="4" width="22.57421875" style="0" customWidth="1"/>
    <col min="5" max="5" width="12.140625" style="0" customWidth="1"/>
    <col min="6" max="6" width="32.421875" style="0" bestFit="1" customWidth="1"/>
    <col min="7" max="7" width="22.57421875" style="0" customWidth="1"/>
  </cols>
  <sheetData>
    <row r="1" spans="1:7" ht="15.75" thickBot="1">
      <c r="A1" s="39" t="s">
        <v>65</v>
      </c>
      <c r="B1" s="40"/>
      <c r="C1" s="40"/>
      <c r="D1" s="40"/>
      <c r="E1" s="40"/>
      <c r="F1" s="40"/>
      <c r="G1" s="41"/>
    </row>
    <row r="2" spans="1:7" ht="15.75" thickBot="1">
      <c r="A2" s="39" t="s">
        <v>66</v>
      </c>
      <c r="B2" s="40"/>
      <c r="C2" s="40"/>
      <c r="D2" s="40"/>
      <c r="E2" s="40"/>
      <c r="F2" s="40"/>
      <c r="G2" s="41"/>
    </row>
    <row r="3" spans="1:7" ht="15.75" thickBot="1">
      <c r="A3" s="2"/>
      <c r="B3" s="3"/>
      <c r="C3" s="3"/>
      <c r="D3" s="3"/>
      <c r="E3" s="3"/>
      <c r="F3" s="3"/>
      <c r="G3" s="4"/>
    </row>
    <row r="4" spans="1:7" ht="16.5" thickBot="1">
      <c r="A4" s="42" t="s">
        <v>0</v>
      </c>
      <c r="B4" s="43"/>
      <c r="C4" s="43"/>
      <c r="D4" s="43"/>
      <c r="E4" s="43"/>
      <c r="F4" s="43"/>
      <c r="G4" s="44"/>
    </row>
    <row r="5" spans="1:7" ht="15">
      <c r="A5" s="23" t="s">
        <v>57</v>
      </c>
      <c r="B5" s="24"/>
      <c r="C5" s="24"/>
      <c r="D5" s="24"/>
      <c r="E5" s="24"/>
      <c r="F5" s="24"/>
      <c r="G5" s="25"/>
    </row>
    <row r="6" spans="1:7" ht="15">
      <c r="A6" s="26"/>
      <c r="B6" s="27"/>
      <c r="C6" s="27"/>
      <c r="D6" s="27"/>
      <c r="E6" s="27"/>
      <c r="F6" s="27"/>
      <c r="G6" s="28"/>
    </row>
    <row r="7" spans="1:7" ht="15">
      <c r="A7" s="26"/>
      <c r="B7" s="27"/>
      <c r="C7" s="27"/>
      <c r="D7" s="27"/>
      <c r="E7" s="27"/>
      <c r="F7" s="27"/>
      <c r="G7" s="28"/>
    </row>
    <row r="8" spans="1:7" ht="15">
      <c r="A8" s="26"/>
      <c r="B8" s="27"/>
      <c r="C8" s="27"/>
      <c r="D8" s="27"/>
      <c r="E8" s="27"/>
      <c r="F8" s="27"/>
      <c r="G8" s="28"/>
    </row>
    <row r="9" spans="1:7" ht="15">
      <c r="A9" s="26"/>
      <c r="B9" s="27"/>
      <c r="C9" s="27"/>
      <c r="D9" s="27"/>
      <c r="E9" s="27"/>
      <c r="F9" s="27"/>
      <c r="G9" s="28"/>
    </row>
    <row r="10" spans="1:7" ht="15.75" thickBot="1">
      <c r="A10" s="29"/>
      <c r="B10" s="30"/>
      <c r="C10" s="30"/>
      <c r="D10" s="30"/>
      <c r="E10" s="30"/>
      <c r="F10" s="30"/>
      <c r="G10" s="31"/>
    </row>
    <row r="11" spans="1:7" ht="15">
      <c r="A11" s="13"/>
      <c r="B11" s="14"/>
      <c r="C11" s="14"/>
      <c r="D11" s="14"/>
      <c r="E11" s="14"/>
      <c r="F11" s="14"/>
      <c r="G11" s="15"/>
    </row>
    <row r="12" spans="1:7" ht="15">
      <c r="A12" s="13"/>
      <c r="B12" s="14"/>
      <c r="C12" s="14"/>
      <c r="D12" s="14"/>
      <c r="E12" s="14"/>
      <c r="F12" s="14"/>
      <c r="G12" s="15"/>
    </row>
    <row r="13" spans="1:7" ht="15">
      <c r="A13" s="13"/>
      <c r="B13" s="14"/>
      <c r="C13" s="14"/>
      <c r="D13" s="14"/>
      <c r="E13" s="14"/>
      <c r="F13" s="14"/>
      <c r="G13" s="15"/>
    </row>
    <row r="14" spans="1:7" ht="15">
      <c r="A14" s="13"/>
      <c r="B14" s="14"/>
      <c r="C14" s="14"/>
      <c r="D14" s="14"/>
      <c r="E14" s="14"/>
      <c r="F14" s="14"/>
      <c r="G14" s="15"/>
    </row>
    <row r="15" spans="1:7" ht="15">
      <c r="A15" s="13"/>
      <c r="B15" s="14"/>
      <c r="C15" s="14"/>
      <c r="D15" s="14"/>
      <c r="E15" s="14"/>
      <c r="F15" s="14"/>
      <c r="G15" s="15"/>
    </row>
    <row r="16" spans="1:7" ht="15">
      <c r="A16" s="2"/>
      <c r="B16" s="3"/>
      <c r="C16" s="3"/>
      <c r="D16" s="3"/>
      <c r="E16" s="3"/>
      <c r="F16" s="3"/>
      <c r="G16" s="4"/>
    </row>
    <row r="17" spans="1:7" ht="15.75" thickBot="1">
      <c r="A17" s="2"/>
      <c r="B17" s="3"/>
      <c r="C17" s="3"/>
      <c r="D17" s="3"/>
      <c r="E17" s="3"/>
      <c r="F17" s="3"/>
      <c r="G17" s="4"/>
    </row>
    <row r="18" spans="1:7" ht="16.5" thickBot="1">
      <c r="A18" s="42" t="s">
        <v>1</v>
      </c>
      <c r="B18" s="43"/>
      <c r="C18" s="43"/>
      <c r="D18" s="43"/>
      <c r="E18" s="43"/>
      <c r="F18" s="43"/>
      <c r="G18" s="44"/>
    </row>
    <row r="19" spans="1:7" ht="15.75" thickBot="1">
      <c r="A19" s="36" t="s">
        <v>58</v>
      </c>
      <c r="B19" s="37"/>
      <c r="C19" s="37"/>
      <c r="D19" s="37"/>
      <c r="E19" s="37"/>
      <c r="F19" s="37"/>
      <c r="G19" s="38"/>
    </row>
    <row r="20" spans="1:7" ht="15">
      <c r="A20" s="2"/>
      <c r="B20" s="3"/>
      <c r="C20" s="3"/>
      <c r="D20" s="3"/>
      <c r="E20" s="3"/>
      <c r="F20" s="3"/>
      <c r="G20" s="4"/>
    </row>
    <row r="21" spans="1:7" ht="15.75" thickBot="1">
      <c r="A21" s="2"/>
      <c r="B21" s="3" t="s">
        <v>2</v>
      </c>
      <c r="C21" s="3"/>
      <c r="D21" s="3"/>
      <c r="E21" s="3"/>
      <c r="F21" s="3"/>
      <c r="G21" s="4"/>
    </row>
    <row r="22" spans="1:7" ht="30.75" thickBot="1">
      <c r="A22" s="5" t="s">
        <v>3</v>
      </c>
      <c r="B22" s="17"/>
      <c r="C22" s="3"/>
      <c r="D22" s="3"/>
      <c r="E22" s="3"/>
      <c r="F22" s="3"/>
      <c r="G22" s="4"/>
    </row>
    <row r="23" spans="1:7" ht="60.75" thickBot="1">
      <c r="A23" s="5" t="s">
        <v>4</v>
      </c>
      <c r="B23" s="17"/>
      <c r="C23" s="3"/>
      <c r="D23" s="3"/>
      <c r="E23" s="3"/>
      <c r="F23" s="3"/>
      <c r="G23" s="4"/>
    </row>
    <row r="24" spans="1:7" ht="15.75" thickBot="1">
      <c r="A24" s="6" t="s">
        <v>62</v>
      </c>
      <c r="B24" s="17"/>
      <c r="C24" s="3"/>
      <c r="D24" s="3"/>
      <c r="E24" s="3"/>
      <c r="F24" s="3"/>
      <c r="G24" s="4"/>
    </row>
    <row r="25" spans="1:7" ht="15.75" thickBot="1">
      <c r="A25" s="5" t="s">
        <v>5</v>
      </c>
      <c r="B25" s="17"/>
      <c r="C25" s="3" t="s">
        <v>6</v>
      </c>
      <c r="D25" s="3"/>
      <c r="E25" s="3"/>
      <c r="F25" s="3"/>
      <c r="G25" s="4"/>
    </row>
    <row r="26" spans="1:7" ht="15.75" thickBot="1">
      <c r="A26" s="5" t="s">
        <v>7</v>
      </c>
      <c r="B26" s="17"/>
      <c r="C26" s="3"/>
      <c r="D26" s="3"/>
      <c r="E26" s="3"/>
      <c r="F26" s="3"/>
      <c r="G26" s="4"/>
    </row>
    <row r="27" spans="1:7" ht="15.75" thickBot="1">
      <c r="A27" s="5" t="s">
        <v>8</v>
      </c>
      <c r="B27" s="17"/>
      <c r="C27" s="3"/>
      <c r="D27" s="3"/>
      <c r="E27" s="3"/>
      <c r="F27" s="3"/>
      <c r="G27" s="4"/>
    </row>
    <row r="28" spans="1:7" ht="15.75" thickBot="1">
      <c r="A28" s="5" t="s">
        <v>9</v>
      </c>
      <c r="B28" s="17"/>
      <c r="C28" s="3"/>
      <c r="D28" s="3"/>
      <c r="E28" s="3"/>
      <c r="F28" s="3"/>
      <c r="G28" s="4"/>
    </row>
    <row r="29" spans="1:7" ht="15.75" thickBot="1">
      <c r="A29" s="5" t="s">
        <v>10</v>
      </c>
      <c r="B29" s="17"/>
      <c r="C29" s="3"/>
      <c r="D29" s="3"/>
      <c r="E29" s="3"/>
      <c r="F29" s="3"/>
      <c r="G29" s="4"/>
    </row>
    <row r="30" spans="1:7" ht="15.75" thickBot="1">
      <c r="A30" s="5" t="s">
        <v>11</v>
      </c>
      <c r="B30" s="17"/>
      <c r="C30" s="3"/>
      <c r="D30" s="3"/>
      <c r="E30" s="3"/>
      <c r="F30" s="3"/>
      <c r="G30" s="4"/>
    </row>
    <row r="31" spans="1:7" ht="30.75" thickBot="1">
      <c r="A31" s="5" t="s">
        <v>12</v>
      </c>
      <c r="B31" s="17"/>
      <c r="C31" s="3"/>
      <c r="D31" s="3"/>
      <c r="E31" s="3"/>
      <c r="F31" s="3"/>
      <c r="G31" s="4"/>
    </row>
    <row r="32" spans="1:7" ht="15.75" thickBot="1">
      <c r="A32" s="5" t="s">
        <v>13</v>
      </c>
      <c r="B32" s="17"/>
      <c r="C32" s="3"/>
      <c r="D32" s="3"/>
      <c r="E32" s="3"/>
      <c r="F32" s="3"/>
      <c r="G32" s="4"/>
    </row>
    <row r="33" spans="1:7" ht="15.75" thickBot="1">
      <c r="A33" s="5" t="s">
        <v>14</v>
      </c>
      <c r="B33" s="17"/>
      <c r="C33" s="3"/>
      <c r="D33" s="3"/>
      <c r="E33" s="3"/>
      <c r="F33" s="3"/>
      <c r="G33" s="4"/>
    </row>
    <row r="34" spans="1:7" ht="15.75" thickBot="1">
      <c r="A34" s="5" t="s">
        <v>15</v>
      </c>
      <c r="B34" s="19"/>
      <c r="C34" s="3" t="s">
        <v>16</v>
      </c>
      <c r="D34" s="3"/>
      <c r="E34" s="3"/>
      <c r="F34" s="3"/>
      <c r="G34" s="4"/>
    </row>
    <row r="35" spans="1:7" ht="15.75" thickBot="1">
      <c r="A35" s="5" t="s">
        <v>17</v>
      </c>
      <c r="B35" s="18"/>
      <c r="C35" s="3"/>
      <c r="D35" s="3"/>
      <c r="E35" s="3"/>
      <c r="F35" s="3"/>
      <c r="G35" s="4"/>
    </row>
    <row r="36" spans="1:7" ht="30.75" thickBot="1">
      <c r="A36" s="5" t="s">
        <v>18</v>
      </c>
      <c r="B36" s="17"/>
      <c r="C36" s="3"/>
      <c r="D36" s="3"/>
      <c r="E36" s="3"/>
      <c r="F36" s="3"/>
      <c r="G36" s="4"/>
    </row>
    <row r="37" spans="1:7" ht="60.75" thickBot="1">
      <c r="A37" s="5" t="s">
        <v>19</v>
      </c>
      <c r="B37" s="17"/>
      <c r="C37" s="3"/>
      <c r="D37" s="3"/>
      <c r="E37" s="3"/>
      <c r="F37" s="3"/>
      <c r="G37" s="4"/>
    </row>
    <row r="38" spans="1:7" ht="30.75" thickBot="1">
      <c r="A38" s="32" t="s">
        <v>20</v>
      </c>
      <c r="B38" s="7" t="s">
        <v>21</v>
      </c>
      <c r="C38" s="17"/>
      <c r="D38" s="3"/>
      <c r="E38" s="3"/>
      <c r="F38" s="3"/>
      <c r="G38" s="4"/>
    </row>
    <row r="39" spans="1:7" ht="15.75" thickBot="1">
      <c r="A39" s="32"/>
      <c r="B39" s="3" t="s">
        <v>22</v>
      </c>
      <c r="C39" s="17"/>
      <c r="D39" s="3"/>
      <c r="E39" s="3"/>
      <c r="F39" s="3"/>
      <c r="G39" s="4"/>
    </row>
    <row r="40" spans="1:7" ht="15.75" thickBot="1">
      <c r="A40" s="32"/>
      <c r="B40" s="3" t="s">
        <v>23</v>
      </c>
      <c r="C40" s="17"/>
      <c r="D40" s="3"/>
      <c r="E40" s="3"/>
      <c r="F40" s="3"/>
      <c r="G40" s="4"/>
    </row>
    <row r="41" spans="1:7" ht="15.75" thickBot="1">
      <c r="A41" s="2"/>
      <c r="B41" s="3"/>
      <c r="C41" s="3"/>
      <c r="D41" s="3"/>
      <c r="E41" s="3"/>
      <c r="F41" s="3"/>
      <c r="G41" s="4"/>
    </row>
    <row r="42" spans="1:7" ht="16.5" thickBot="1">
      <c r="A42" s="33" t="s">
        <v>24</v>
      </c>
      <c r="B42" s="34"/>
      <c r="C42" s="34"/>
      <c r="D42" s="34"/>
      <c r="E42" s="34"/>
      <c r="F42" s="34"/>
      <c r="G42" s="35"/>
    </row>
    <row r="43" spans="1:7" ht="43.5" customHeight="1" thickBot="1">
      <c r="A43" s="36" t="s">
        <v>59</v>
      </c>
      <c r="B43" s="37"/>
      <c r="C43" s="37"/>
      <c r="D43" s="37"/>
      <c r="E43" s="37"/>
      <c r="F43" s="37"/>
      <c r="G43" s="38"/>
    </row>
    <row r="44" spans="1:7" ht="15">
      <c r="A44" s="2"/>
      <c r="B44" s="3"/>
      <c r="C44" s="3"/>
      <c r="D44" s="3"/>
      <c r="E44" s="3"/>
      <c r="F44" s="3"/>
      <c r="G44" s="4"/>
    </row>
    <row r="45" spans="1:7" ht="15">
      <c r="A45" s="2" t="s">
        <v>25</v>
      </c>
      <c r="B45" s="8">
        <v>2000</v>
      </c>
      <c r="C45" s="3"/>
      <c r="D45" s="3"/>
      <c r="E45" s="3"/>
      <c r="F45" s="3"/>
      <c r="G45" s="4"/>
    </row>
    <row r="46" spans="1:7" ht="15">
      <c r="A46" s="2" t="s">
        <v>26</v>
      </c>
      <c r="B46" s="8">
        <v>300000</v>
      </c>
      <c r="C46" s="3"/>
      <c r="D46" s="3"/>
      <c r="E46" s="3"/>
      <c r="F46" s="3"/>
      <c r="G46" s="4"/>
    </row>
    <row r="47" spans="1:7" ht="15">
      <c r="A47" s="2"/>
      <c r="B47" s="3"/>
      <c r="C47" s="3"/>
      <c r="D47" s="3"/>
      <c r="E47" s="3"/>
      <c r="F47" s="3"/>
      <c r="G47" s="4"/>
    </row>
    <row r="48" spans="1:7" ht="15">
      <c r="A48" s="2" t="s">
        <v>27</v>
      </c>
      <c r="B48" s="8" t="str">
        <f>IF(B32="","",IF(B32*B45&gt;B46,B46,B32*B45))</f>
        <v/>
      </c>
      <c r="C48" s="3"/>
      <c r="D48" s="3"/>
      <c r="E48" s="3"/>
      <c r="F48" s="3"/>
      <c r="G48" s="4"/>
    </row>
    <row r="49" spans="1:7" ht="15">
      <c r="A49" s="2" t="s">
        <v>28</v>
      </c>
      <c r="B49" s="8">
        <f>IF(B32&lt;31,0,IF(B48="Enter Bed Count","Enter Bed Count",B48*0.2))</f>
        <v>0</v>
      </c>
      <c r="C49" s="3"/>
      <c r="D49" s="3"/>
      <c r="E49" s="3"/>
      <c r="F49" s="3"/>
      <c r="G49" s="4"/>
    </row>
    <row r="50" spans="1:7" ht="15">
      <c r="A50" s="2" t="s">
        <v>29</v>
      </c>
      <c r="B50" s="8" t="str">
        <f>IF(B48="","",B48-B49)</f>
        <v/>
      </c>
      <c r="C50" s="3"/>
      <c r="D50" s="3"/>
      <c r="E50" s="3"/>
      <c r="F50" s="3"/>
      <c r="G50" s="4"/>
    </row>
    <row r="51" spans="1:7" ht="15">
      <c r="A51" s="2"/>
      <c r="B51" s="3"/>
      <c r="C51" s="3"/>
      <c r="D51" s="3"/>
      <c r="E51" s="3"/>
      <c r="F51" s="3"/>
      <c r="G51" s="4"/>
    </row>
    <row r="52" spans="1:7" ht="15">
      <c r="A52" s="2" t="s">
        <v>30</v>
      </c>
      <c r="B52" s="8">
        <f>SUM(E59:E64,C70:C82)</f>
        <v>0</v>
      </c>
      <c r="C52" s="3"/>
      <c r="D52" s="3"/>
      <c r="E52" s="3"/>
      <c r="F52" s="3"/>
      <c r="G52" s="4"/>
    </row>
    <row r="53" spans="1:7" ht="15">
      <c r="A53" s="2" t="s">
        <v>31</v>
      </c>
      <c r="B53" s="8" t="str">
        <f>IF(B32="","",IF(B48-B52&lt;0,"Exceeds Allowable Budget, Please Refer to Facility Maximum Budget",B48-B52))</f>
        <v/>
      </c>
      <c r="C53" s="3"/>
      <c r="D53" s="3"/>
      <c r="E53" s="3"/>
      <c r="F53" s="3"/>
      <c r="G53" s="4"/>
    </row>
    <row r="54" spans="1:7" ht="15">
      <c r="A54" s="2"/>
      <c r="B54" s="3"/>
      <c r="C54" s="3"/>
      <c r="D54" s="3"/>
      <c r="E54" s="3"/>
      <c r="F54" s="3"/>
      <c r="G54" s="4"/>
    </row>
    <row r="55" spans="1:7" ht="15.75" thickBot="1">
      <c r="A55" s="2"/>
      <c r="B55" s="3"/>
      <c r="C55" s="3"/>
      <c r="D55" s="3"/>
      <c r="E55" s="3"/>
      <c r="F55" s="3"/>
      <c r="G55" s="4"/>
    </row>
    <row r="56" spans="1:7" ht="16.5" thickBot="1">
      <c r="A56" s="33" t="s">
        <v>32</v>
      </c>
      <c r="B56" s="34"/>
      <c r="C56" s="34"/>
      <c r="D56" s="34"/>
      <c r="E56" s="34"/>
      <c r="F56" s="34"/>
      <c r="G56" s="35"/>
    </row>
    <row r="57" spans="1:7" ht="72.6" customHeight="1" thickBot="1">
      <c r="A57" s="36" t="s">
        <v>60</v>
      </c>
      <c r="B57" s="37"/>
      <c r="C57" s="37"/>
      <c r="D57" s="37"/>
      <c r="E57" s="37"/>
      <c r="F57" s="37"/>
      <c r="G57" s="38"/>
    </row>
    <row r="58" spans="1:7" ht="30.75" thickBot="1">
      <c r="A58" s="2"/>
      <c r="B58" s="7" t="s">
        <v>33</v>
      </c>
      <c r="C58" s="7" t="s">
        <v>34</v>
      </c>
      <c r="D58" s="7" t="s">
        <v>35</v>
      </c>
      <c r="E58" s="3" t="s">
        <v>36</v>
      </c>
      <c r="F58" s="3"/>
      <c r="G58" s="4"/>
    </row>
    <row r="59" spans="1:7" ht="45.75" thickBot="1">
      <c r="A59" s="5" t="s">
        <v>37</v>
      </c>
      <c r="B59" s="8">
        <v>28000</v>
      </c>
      <c r="C59" s="16"/>
      <c r="D59" s="17"/>
      <c r="E59" s="8">
        <f>IF(D59="",0,(D59*C59))</f>
        <v>0</v>
      </c>
      <c r="F59" s="3" t="str">
        <f>IF(E59&gt;B59*D59,"Exceeds Maximum Budget Per Person","")</f>
        <v/>
      </c>
      <c r="G59" s="4"/>
    </row>
    <row r="60" spans="1:7" ht="30.75" thickBot="1">
      <c r="A60" s="5" t="s">
        <v>38</v>
      </c>
      <c r="B60" s="8">
        <v>32000</v>
      </c>
      <c r="C60" s="16"/>
      <c r="D60" s="17"/>
      <c r="E60" s="8">
        <f aca="true" t="shared" si="0" ref="E60:E64">IF(D60="",0,(D60*C60))</f>
        <v>0</v>
      </c>
      <c r="F60" s="3" t="str">
        <f>IF(E60&gt;B60*D60,"Exceeds Maximum Budget Per Person","")</f>
        <v/>
      </c>
      <c r="G60" s="4"/>
    </row>
    <row r="61" spans="1:7" ht="30.75" thickBot="1">
      <c r="A61" s="5" t="s">
        <v>39</v>
      </c>
      <c r="B61" s="8">
        <v>30500</v>
      </c>
      <c r="C61" s="16"/>
      <c r="D61" s="17"/>
      <c r="E61" s="8">
        <f t="shared" si="0"/>
        <v>0</v>
      </c>
      <c r="F61" s="3" t="str">
        <f>IF(E61&gt;B61*D61,"Exceeds Maximum Budget Per Person","")</f>
        <v/>
      </c>
      <c r="G61" s="4"/>
    </row>
    <row r="62" spans="1:7" ht="30.75" thickBot="1">
      <c r="A62" s="5" t="str">
        <f>IF(B32&gt;119,"Track 3.B: Hire a certified full time Infection Preventionist","Track 3.B is only available for sites with 120 or more beds")</f>
        <v>Track 3.B is only available for sites with 120 or more beds</v>
      </c>
      <c r="B62" s="8">
        <f>IF(B32&gt;119,223000,0)</f>
        <v>0</v>
      </c>
      <c r="C62" s="16"/>
      <c r="D62" s="17"/>
      <c r="E62" s="8">
        <f t="shared" si="0"/>
        <v>0</v>
      </c>
      <c r="F62" s="3" t="str">
        <f aca="true" t="shared" si="1" ref="F62:F64">IF(E62&gt;B62*D62,"Exceeds Maximum Budget Per Person","")</f>
        <v/>
      </c>
      <c r="G62" s="4"/>
    </row>
    <row r="63" spans="1:7" ht="30.75" thickBot="1">
      <c r="A63" s="5" t="s">
        <v>40</v>
      </c>
      <c r="B63" s="8">
        <v>27000</v>
      </c>
      <c r="C63" s="16"/>
      <c r="D63" s="17"/>
      <c r="E63" s="8">
        <f t="shared" si="0"/>
        <v>0</v>
      </c>
      <c r="F63" s="3" t="str">
        <f t="shared" si="1"/>
        <v/>
      </c>
      <c r="G63" s="4"/>
    </row>
    <row r="64" spans="1:7" ht="30.75" thickBot="1">
      <c r="A64" s="5" t="str">
        <f>IF(B32&gt;119,"Track 4.B: Hire a Full Time Emergency Preparedness Coordinator","Track 4.B is only available for sites with 120 or more beds")</f>
        <v>Track 4.B is only available for sites with 120 or more beds</v>
      </c>
      <c r="B64" s="8">
        <f>IF(B32&gt;119,142000,0)</f>
        <v>0</v>
      </c>
      <c r="C64" s="16"/>
      <c r="D64" s="17"/>
      <c r="E64" s="8">
        <f t="shared" si="0"/>
        <v>0</v>
      </c>
      <c r="F64" s="3" t="str">
        <f t="shared" si="1"/>
        <v/>
      </c>
      <c r="G64" s="4"/>
    </row>
    <row r="65" spans="1:7" ht="15.75" thickBot="1">
      <c r="A65" s="2"/>
      <c r="B65" s="3"/>
      <c r="C65" s="3"/>
      <c r="D65" s="3"/>
      <c r="E65" s="3"/>
      <c r="F65" s="3"/>
      <c r="G65" s="4"/>
    </row>
    <row r="66" spans="1:7" ht="16.5" thickBot="1">
      <c r="A66" s="33" t="s">
        <v>41</v>
      </c>
      <c r="B66" s="34"/>
      <c r="C66" s="34"/>
      <c r="D66" s="34"/>
      <c r="E66" s="34"/>
      <c r="F66" s="34"/>
      <c r="G66" s="35"/>
    </row>
    <row r="67" spans="1:7" s="1" customFormat="1" ht="57.95" customHeight="1">
      <c r="A67" s="20" t="s">
        <v>61</v>
      </c>
      <c r="B67" s="21"/>
      <c r="C67" s="21"/>
      <c r="D67" s="21"/>
      <c r="E67" s="21"/>
      <c r="F67" s="21"/>
      <c r="G67" s="22"/>
    </row>
    <row r="68" spans="1:7" ht="30.75" thickBot="1">
      <c r="A68" s="2"/>
      <c r="B68" s="3" t="s">
        <v>42</v>
      </c>
      <c r="C68" s="7" t="s">
        <v>43</v>
      </c>
      <c r="D68" s="3"/>
      <c r="E68" s="3"/>
      <c r="F68" s="3"/>
      <c r="G68" s="4"/>
    </row>
    <row r="69" spans="1:7" ht="15.75" thickBot="1">
      <c r="A69" s="5" t="s">
        <v>44</v>
      </c>
      <c r="B69" s="8">
        <v>25000</v>
      </c>
      <c r="C69" s="16"/>
      <c r="D69" s="3" t="str">
        <f>IF(C69&gt;B69,"Exceeds Maximum Budget for this Intervention","")</f>
        <v/>
      </c>
      <c r="E69" s="3"/>
      <c r="F69" s="3"/>
      <c r="G69" s="4"/>
    </row>
    <row r="70" spans="1:7" ht="30.75" thickBot="1">
      <c r="A70" s="5" t="s">
        <v>45</v>
      </c>
      <c r="B70" s="8">
        <v>2000</v>
      </c>
      <c r="C70" s="16"/>
      <c r="D70" s="3" t="str">
        <f>IF(C70&gt;B70,"Exceeds Maximum Budget for this Intervention","")</f>
        <v/>
      </c>
      <c r="E70" s="3"/>
      <c r="F70" s="3"/>
      <c r="G70" s="4"/>
    </row>
    <row r="71" spans="1:7" ht="30.75" thickBot="1">
      <c r="A71" s="5" t="s">
        <v>46</v>
      </c>
      <c r="B71" s="8">
        <v>3000</v>
      </c>
      <c r="C71" s="16"/>
      <c r="D71" s="3" t="str">
        <f aca="true" t="shared" si="2" ref="D71:D82">IF(C71&gt;B71,"Exceeds Maximum Budget for this Intervention","")</f>
        <v/>
      </c>
      <c r="E71" s="3"/>
      <c r="F71" s="3"/>
      <c r="G71" s="4"/>
    </row>
    <row r="72" spans="1:7" ht="15.75" thickBot="1">
      <c r="A72" s="5" t="s">
        <v>47</v>
      </c>
      <c r="B72" s="8">
        <v>2000</v>
      </c>
      <c r="C72" s="16"/>
      <c r="D72" s="3" t="str">
        <f t="shared" si="2"/>
        <v/>
      </c>
      <c r="E72" s="3"/>
      <c r="F72" s="3"/>
      <c r="G72" s="4"/>
    </row>
    <row r="73" spans="1:7" ht="15.75" thickBot="1">
      <c r="A73" s="5" t="s">
        <v>48</v>
      </c>
      <c r="B73" s="8">
        <v>3000</v>
      </c>
      <c r="C73" s="16"/>
      <c r="D73" s="3" t="str">
        <f t="shared" si="2"/>
        <v/>
      </c>
      <c r="E73" s="3"/>
      <c r="F73" s="3"/>
      <c r="G73" s="4"/>
    </row>
    <row r="74" spans="1:7" ht="15.75" thickBot="1">
      <c r="A74" s="5" t="s">
        <v>49</v>
      </c>
      <c r="B74" s="8">
        <v>3000</v>
      </c>
      <c r="C74" s="16"/>
      <c r="D74" s="3" t="str">
        <f t="shared" si="2"/>
        <v/>
      </c>
      <c r="E74" s="3"/>
      <c r="F74" s="3"/>
      <c r="G74" s="4"/>
    </row>
    <row r="75" spans="1:7" ht="15.75" thickBot="1">
      <c r="A75" s="5" t="s">
        <v>50</v>
      </c>
      <c r="B75" s="8">
        <v>10000</v>
      </c>
      <c r="C75" s="16"/>
      <c r="D75" s="3" t="str">
        <f t="shared" si="2"/>
        <v/>
      </c>
      <c r="E75" s="3"/>
      <c r="F75" s="3"/>
      <c r="G75" s="4"/>
    </row>
    <row r="76" spans="1:7" ht="30.75" thickBot="1">
      <c r="A76" s="5" t="s">
        <v>63</v>
      </c>
      <c r="B76" s="8">
        <v>30000</v>
      </c>
      <c r="C76" s="16"/>
      <c r="D76" s="3" t="str">
        <f t="shared" si="2"/>
        <v/>
      </c>
      <c r="E76" s="3" t="s">
        <v>51</v>
      </c>
      <c r="F76" s="3"/>
      <c r="G76" s="4"/>
    </row>
    <row r="77" spans="1:7" ht="15.75" thickBot="1">
      <c r="A77" s="5" t="s">
        <v>52</v>
      </c>
      <c r="B77" s="8">
        <v>500</v>
      </c>
      <c r="C77" s="16"/>
      <c r="D77" s="3" t="str">
        <f t="shared" si="2"/>
        <v/>
      </c>
      <c r="E77" s="3"/>
      <c r="F77" s="3"/>
      <c r="G77" s="4"/>
    </row>
    <row r="78" spans="1:7" ht="30.75" thickBot="1">
      <c r="A78" s="5" t="s">
        <v>64</v>
      </c>
      <c r="B78" s="8">
        <v>50000</v>
      </c>
      <c r="C78" s="16"/>
      <c r="D78" s="3" t="str">
        <f t="shared" si="2"/>
        <v/>
      </c>
      <c r="E78" s="3" t="s">
        <v>51</v>
      </c>
      <c r="F78" s="3"/>
      <c r="G78" s="4"/>
    </row>
    <row r="79" spans="1:7" ht="30.75" thickBot="1">
      <c r="A79" s="5" t="s">
        <v>53</v>
      </c>
      <c r="B79" s="8">
        <v>7500</v>
      </c>
      <c r="C79" s="16"/>
      <c r="D79" s="3" t="str">
        <f t="shared" si="2"/>
        <v/>
      </c>
      <c r="E79" s="3"/>
      <c r="F79" s="3"/>
      <c r="G79" s="4"/>
    </row>
    <row r="80" spans="1:7" ht="30.75" thickBot="1">
      <c r="A80" s="5" t="s">
        <v>54</v>
      </c>
      <c r="B80" s="8">
        <v>50000</v>
      </c>
      <c r="C80" s="16"/>
      <c r="D80" s="3" t="str">
        <f t="shared" si="2"/>
        <v/>
      </c>
      <c r="E80" s="3" t="s">
        <v>51</v>
      </c>
      <c r="F80" s="3"/>
      <c r="G80" s="4"/>
    </row>
    <row r="81" spans="1:7" ht="30.75" thickBot="1">
      <c r="A81" s="5" t="s">
        <v>55</v>
      </c>
      <c r="B81" s="8">
        <v>75000</v>
      </c>
      <c r="C81" s="16"/>
      <c r="D81" s="3" t="str">
        <f t="shared" si="2"/>
        <v/>
      </c>
      <c r="E81" s="3" t="s">
        <v>51</v>
      </c>
      <c r="F81" s="3"/>
      <c r="G81" s="4"/>
    </row>
    <row r="82" spans="1:7" ht="15.75" thickBot="1">
      <c r="A82" s="9" t="s">
        <v>56</v>
      </c>
      <c r="B82" s="10">
        <v>50000</v>
      </c>
      <c r="C82" s="16"/>
      <c r="D82" s="11" t="str">
        <f t="shared" si="2"/>
        <v/>
      </c>
      <c r="E82" s="11" t="s">
        <v>51</v>
      </c>
      <c r="F82" s="11"/>
      <c r="G82" s="12"/>
    </row>
  </sheetData>
  <mergeCells count="13">
    <mergeCell ref="A1:G1"/>
    <mergeCell ref="A2:G2"/>
    <mergeCell ref="A4:G4"/>
    <mergeCell ref="A18:G18"/>
    <mergeCell ref="A19:G19"/>
    <mergeCell ref="A67:G67"/>
    <mergeCell ref="A5:G10"/>
    <mergeCell ref="A38:A40"/>
    <mergeCell ref="A42:G42"/>
    <mergeCell ref="A43:G43"/>
    <mergeCell ref="A56:G56"/>
    <mergeCell ref="A57:G57"/>
    <mergeCell ref="A66:G66"/>
  </mergeCells>
  <conditionalFormatting sqref="B22:B37">
    <cfRule type="cellIs" priority="17" dxfId="1" operator="equal">
      <formula>" "</formula>
    </cfRule>
    <cfRule type="containsBlanks" priority="19" dxfId="0">
      <formula>LEN(TRIM(B22))=0</formula>
    </cfRule>
  </conditionalFormatting>
  <conditionalFormatting sqref="B52">
    <cfRule type="cellIs" priority="16" dxfId="10" operator="greaterThan">
      <formula>$B$48</formula>
    </cfRule>
  </conditionalFormatting>
  <conditionalFormatting sqref="D69:D82">
    <cfRule type="cellIs" priority="15" dxfId="10" operator="equal">
      <formula>"Exceeds Maximum Budget"</formula>
    </cfRule>
  </conditionalFormatting>
  <conditionalFormatting sqref="F59:F64">
    <cfRule type="containsText" priority="14" dxfId="10" operator="containsText" text="Maximum">
      <formula>NOT(ISERROR(SEARCH("Maximum",F59)))</formula>
    </cfRule>
  </conditionalFormatting>
  <conditionalFormatting sqref="D69:D82">
    <cfRule type="containsText" priority="13" dxfId="10" operator="containsText" text="Maximum">
      <formula>NOT(ISERROR(SEARCH("Maximum",D69)))</formula>
    </cfRule>
  </conditionalFormatting>
  <conditionalFormatting sqref="C38">
    <cfRule type="cellIs" priority="9" dxfId="1" operator="equal">
      <formula>" "</formula>
    </cfRule>
    <cfRule type="containsBlanks" priority="10" dxfId="0">
      <formula>LEN(TRIM(C38))=0</formula>
    </cfRule>
  </conditionalFormatting>
  <conditionalFormatting sqref="C39">
    <cfRule type="cellIs" priority="7" dxfId="1" operator="equal">
      <formula>" "</formula>
    </cfRule>
    <cfRule type="containsBlanks" priority="8" dxfId="0">
      <formula>LEN(TRIM(C39))=0</formula>
    </cfRule>
  </conditionalFormatting>
  <conditionalFormatting sqref="C40">
    <cfRule type="cellIs" priority="5" dxfId="1" operator="equal">
      <formula>" "</formula>
    </cfRule>
    <cfRule type="containsBlanks" priority="6" dxfId="0">
      <formula>LEN(TRIM(C40))=0</formula>
    </cfRule>
  </conditionalFormatting>
  <conditionalFormatting sqref="C59:D64">
    <cfRule type="cellIs" priority="3" dxfId="1" operator="equal">
      <formula>" "</formula>
    </cfRule>
    <cfRule type="containsBlanks" priority="4" dxfId="0">
      <formula>LEN(TRIM(C59))=0</formula>
    </cfRule>
  </conditionalFormatting>
  <conditionalFormatting sqref="C69:C82">
    <cfRule type="cellIs" priority="1" dxfId="1" operator="equal">
      <formula>" "</formula>
    </cfRule>
    <cfRule type="containsBlanks" priority="2" dxfId="0">
      <formula>LEN(TRIM(C69))=0</formula>
    </cfRule>
  </conditionalFormatting>
  <dataValidations count="5">
    <dataValidation type="whole" operator="greaterThan" allowBlank="1" showInputMessage="1" showErrorMessage="1" sqref="B34">
      <formula1>1000000000</formula1>
    </dataValidation>
    <dataValidation type="list" allowBlank="1" showInputMessage="1" showErrorMessage="1" sqref="C38:C40 B37">
      <formula1>"Yes, No"</formula1>
    </dataValidation>
    <dataValidation type="list" allowBlank="1" showInputMessage="1" showErrorMessage="1" sqref="D59 D61 D63">
      <formula1>"0 , 1, 2"</formula1>
    </dataValidation>
    <dataValidation type="list" allowBlank="1" showInputMessage="1" showErrorMessage="1" sqref="D60">
      <formula1>"0, 1, 2, 3, 4, 5, 6"</formula1>
    </dataValidation>
    <dataValidation type="list" allowBlank="1" showInputMessage="1" showErrorMessage="1" sqref="D62 D64">
      <formula1>"0, 1"</formula1>
    </dataValidation>
  </dataValidation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353DDFBAF1624FB444987349C9F742" ma:contentTypeVersion="218" ma:contentTypeDescription="Create a new document." ma:contentTypeScope="" ma:versionID="a157f514e30bdea2b4b495adb46377e9">
  <xsd:schema xmlns:xsd="http://www.w3.org/2001/XMLSchema" xmlns:xs="http://www.w3.org/2001/XMLSchema" xmlns:p="http://schemas.microsoft.com/office/2006/metadata/properties" xmlns:ns2="a69f3c51-20fc-432e-bbaf-92604523881b" xmlns:ns3="25ebf155-644e-4a1b-ae0d-e21b35cbc71f" xmlns:ns4="906a5e43-ae57-4088-b6bd-ad0d184b1ed5" targetNamespace="http://schemas.microsoft.com/office/2006/metadata/properties" ma:root="true" ma:fieldsID="173c09bbe124200ddc09e64f5a1f24f3" ns2:_="" ns3:_="" ns4:_="">
    <xsd:import namespace="a69f3c51-20fc-432e-bbaf-92604523881b"/>
    <xsd:import namespace="25ebf155-644e-4a1b-ae0d-e21b35cbc71f"/>
    <xsd:import namespace="906a5e43-ae57-4088-b6bd-ad0d184b1ed5"/>
    <xsd:element name="properties">
      <xsd:complexType>
        <xsd:sequence>
          <xsd:element name="documentManagement">
            <xsd:complexType>
              <xsd:all>
                <xsd:element ref="ns2:SAP_x0023_"/>
                <xsd:element ref="ns2:Document_x0020_Type"/>
                <xsd:element ref="ns2:Vendor_x0020_Name" minOccurs="0"/>
                <xsd:element ref="ns2:Contract_x0020_Amount" minOccurs="0"/>
                <xsd:element ref="ns2:Contract_x0020_Termination_x0020_Date" minOccurs="0"/>
                <xsd:element ref="ns2:Fiscal_x0020_Year" minOccurs="0"/>
                <xsd:element ref="ns3:Deputate" minOccurs="0"/>
                <xsd:element ref="ns3:Bureau" minOccurs="0"/>
                <xsd:element ref="ns3:Are_x0020_you_x0020_ready_x0020_to_x0020_workflow_x003f_" minOccurs="0"/>
                <xsd:element ref="ns3:Contracts_x0020_and_x0020_Grants" minOccurs="0"/>
                <xsd:element ref="ns3:Program_x0020_Area_x0020_Name" minOccurs="0"/>
                <xsd:element ref="ns3:Initiated_x0020_Date" minOccurs="0"/>
                <xsd:element ref="ns4:_dlc_DocId" minOccurs="0"/>
                <xsd:element ref="ns4:_dlc_DocIdUrl" minOccurs="0"/>
                <xsd:element ref="ns4:_dlc_DocIdPersistId" minOccurs="0"/>
                <xsd:element ref="ns3:MediaServiceMetadata" minOccurs="0"/>
                <xsd:element ref="ns3:MediaServiceFastMetadata" minOccurs="0"/>
                <xsd:element ref="ns3:State" minOccurs="0"/>
                <xsd:element ref="ns3:MediaServiceEventHashCode" minOccurs="0"/>
                <xsd:element ref="ns3:MediaServiceGenerationTime" minOccurs="0"/>
                <xsd:element ref="ns4:SharedWithUsers" minOccurs="0"/>
                <xsd:element ref="ns4:SharedWithDetails" minOccurs="0"/>
                <xsd:element ref="ns3:Redaction_x0020_Required"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f3c51-20fc-432e-bbaf-92604523881b" elementFormDefault="qualified">
    <xsd:import namespace="http://schemas.microsoft.com/office/2006/documentManagement/types"/>
    <xsd:import namespace="http://schemas.microsoft.com/office/infopath/2007/PartnerControls"/>
    <xsd:element name="SAP_x0023_" ma:index="1" ma:displayName="SAP#" ma:description="Enter 40/41 number or pre-contract number" ma:indexed="true" ma:internalName="SAP_x0023_">
      <xsd:simpleType>
        <xsd:restriction base="dms:Text">
          <xsd:maxLength value="255"/>
        </xsd:restriction>
      </xsd:simpleType>
    </xsd:element>
    <xsd:element name="Document_x0020_Type" ma:index="2" ma:displayName="Document Type" ma:description="Click on drop down and choose from list" ma:format="Dropdown" ma:internalName="Document_x0020_Type">
      <xsd:simpleType>
        <xsd:restriction base="dms:Choice">
          <xsd:enumeration value="3 Month Extension"/>
          <xsd:enumeration value="Base"/>
          <xsd:enumeration value="Change Order"/>
          <xsd:enumeration value="Decrease in Funding (no Statement of Work)"/>
          <xsd:enumeration value="Decrease in Funding (with Statement of Work)"/>
          <xsd:enumeration value="Full Blown Amendment"/>
          <xsd:enumeration value="Funding Reduction Change Order Amendment (no Statement of Work)"/>
          <xsd:enumeration value="Funding Reduction Change Order Amendment (with Statement of Work)"/>
          <xsd:enumeration value="Invitation for Bids"/>
          <xsd:enumeration value="Memorandum of Understanding"/>
          <xsd:enumeration value="No Cost Extension"/>
          <xsd:enumeration value="Non-Solicitation Award"/>
          <xsd:enumeration value="Renewal"/>
          <xsd:enumeration value="Request for Applications"/>
          <xsd:enumeration value="Request for Proposals"/>
          <xsd:enumeration value="Request for Quotes"/>
          <xsd:enumeration value="Settlement Agreement"/>
          <xsd:enumeration value="Subsequently Available Funds Amendment"/>
          <xsd:enumeration value="Termination"/>
        </xsd:restriction>
      </xsd:simpleType>
    </xsd:element>
    <xsd:element name="Vendor_x0020_Name" ma:index="3" nillable="true" ma:displayName="Vendor Name" ma:description="For RFAs, RFPs, RFQs, and IFBs: Enter proposed start date of Agreement(s) ex. 7-1-22. For all other workflows: Enter full vendor name." ma:internalName="Vendor_x0020_Name">
      <xsd:simpleType>
        <xsd:restriction base="dms:Text">
          <xsd:maxLength value="255"/>
        </xsd:restriction>
      </xsd:simpleType>
    </xsd:element>
    <xsd:element name="Contract_x0020_Amount" ma:index="4" nillable="true" ma:displayName="Contract Amount" ma:description="Ex. $10,000.00 or 10,000.00 (field is formatted to convert to $ once document set is saved." ma:hidden="true" ma:LCID="1033" ma:internalName="Contract_x0020_Amount" ma:readOnly="false">
      <xsd:simpleType>
        <xsd:restriction base="dms:Currency"/>
      </xsd:simpleType>
    </xsd:element>
    <xsd:element name="Contract_x0020_Termination_x0020_Date" ma:index="5" nillable="true" ma:displayName="Contract Termination Date" ma:format="DateOnly" ma:hidden="true" ma:internalName="Contract_x0020_Termination_x0020_Date" ma:readOnly="false">
      <xsd:simpleType>
        <xsd:restriction base="dms:DateTime"/>
      </xsd:simpleType>
    </xsd:element>
    <xsd:element name="Fiscal_x0020_Year" ma:index="6" nillable="true" ma:displayName="Fiscal Year" ma:internalName="Fiscal_x0020_Year">
      <xsd:complexType>
        <xsd:complexContent>
          <xsd:extension base="dms:MultiChoice">
            <xsd:sequence>
              <xsd:element name="Value" maxOccurs="unbounded" minOccurs="0" nillable="true">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ebf155-644e-4a1b-ae0d-e21b35cbc71f" elementFormDefault="qualified">
    <xsd:import namespace="http://schemas.microsoft.com/office/2006/documentManagement/types"/>
    <xsd:import namespace="http://schemas.microsoft.com/office/infopath/2007/PartnerControls"/>
    <xsd:element name="Deputate" ma:index="14" nillable="true" ma:displayName="Deputate" ma:hidden="true" ma:list="{a98697b3-c2f8-4371-9f59-1e6ef90b6fbb}" ma:internalName="Deputate" ma:readOnly="false" ma:showField="Title">
      <xsd:simpleType>
        <xsd:restriction base="dms:Lookup"/>
      </xsd:simpleType>
    </xsd:element>
    <xsd:element name="Bureau" ma:index="15" nillable="true" ma:displayName="Bureau" ma:hidden="true" ma:list="{85f570df-4d32-42dc-b901-9c6123693448}" ma:internalName="Bureau" ma:readOnly="false" ma:showField="Title">
      <xsd:simpleType>
        <xsd:restriction base="dms:Lookup"/>
      </xsd:simpleType>
    </xsd:element>
    <xsd:element name="Are_x0020_you_x0020_ready_x0020_to_x0020_workflow_x003f_" ma:index="16" nillable="true" ma:displayName="Are you ready to workflow?" ma:default="No, I still need to upload my documents" ma:description="This field is used to start the workflow process. Only set this field to &quot;Yes&quot; once. Please note, this field will automatically reset to &quot;No&quot; after your workflow is started." ma:format="Dropdown" ma:hidden="true" ma:internalName="Are_x0020_you_x0020_ready_x0020_to_x0020_workflow_x003f_" ma:readOnly="false">
      <xsd:simpleType>
        <xsd:restriction base="dms:Choice">
          <xsd:enumeration value="No, I still need to upload my documents"/>
          <xsd:enumeration value="Yes, I am ready to workflow"/>
        </xsd:restriction>
      </xsd:simpleType>
    </xsd:element>
    <xsd:element name="Contracts_x0020_and_x0020_Grants" ma:index="17" nillable="true" ma:displayName="Contracts and Grants" ma:hidden="true" ma:internalName="Contracts_x0020_and_x0020_Grants"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rogram_x0020_Area_x0020_Name" ma:index="18" nillable="true" ma:displayName="Division" ma:hidden="true" ma:list="{4d315242-1334-43c8-9e7d-bd035fabe0b4}" ma:internalName="Program_x0020_Area_x0020_Name" ma:readOnly="false" ma:showField="Program_x0020_Area_x0020_Name">
      <xsd:simpleType>
        <xsd:restriction base="dms:Lookup"/>
      </xsd:simpleType>
    </xsd:element>
    <xsd:element name="Initiated_x0020_Date" ma:index="19" nillable="true" ma:displayName="Initiated Date" ma:format="DateOnly" ma:indexed="true" ma:internalName="Initiated_x0020_Date">
      <xsd:simpleType>
        <xsd:restriction base="dms:DateTime"/>
      </xsd:simpleType>
    </xsd:element>
    <xsd:element name="MediaServiceMetadata" ma:index="23" nillable="true" ma:displayName="MediaServiceMetadata" ma:description="" ma:hidden="true" ma:internalName="MediaServiceMetadata" ma:readOnly="true">
      <xsd:simpleType>
        <xsd:restriction base="dms:Note"/>
      </xsd:simpleType>
    </xsd:element>
    <xsd:element name="MediaServiceFastMetadata" ma:index="24" nillable="true" ma:displayName="MediaServiceFastMetadata" ma:description="" ma:hidden="true" ma:internalName="MediaServiceFastMetadata" ma:readOnly="true">
      <xsd:simpleType>
        <xsd:restriction base="dms:Note"/>
      </xsd:simpleType>
    </xsd:element>
    <xsd:element name="State" ma:index="25" nillable="true" ma:displayName="State" ma:default="Not Started" ma:format="Dropdown" ma:indexed="true" ma:internalName="State">
      <xsd:simpleType>
        <xsd:restriction base="dms:Choice">
          <xsd:enumeration value="Not Started"/>
          <xsd:enumeration value="In Progress"/>
          <xsd:enumeration value="Completed"/>
        </xsd:restriction>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Redaction_x0020_Required" ma:index="30" nillable="true" ma:displayName="Redaction Required" ma:default="0" ma:description="Leave unchecked. The Legal Office will determine if this contract requires redaction." ma:internalName="Redaction_x0020_Required">
      <xsd:simpleType>
        <xsd:restriction base="dms:Boolea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DateTaken" ma:index="3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6a5e43-ae57-4088-b6bd-ad0d184b1ed5"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ListForm</Display>
  <Edit>ListForm</Edit>
  <New>ListForm</New>
</FormTemplates>
</file>

<file path=customXml/item4.xml><?xml version="1.0" encoding="utf-8"?>
<p:properties xmlns:p="http://schemas.microsoft.com/office/2006/metadata/properties" xmlns:xsi="http://www.w3.org/2001/XMLSchema-instance" xmlns:pc="http://schemas.microsoft.com/office/infopath/2007/PartnerControls">
  <documentManagement>
    <Initiated_x0020_Date xmlns="25ebf155-644e-4a1b-ae0d-e21b35cbc71f" xsi:nil="true"/>
    <Contract_x0020_Amount xmlns="a69f3c51-20fc-432e-bbaf-92604523881b" xsi:nil="true"/>
    <Are_x0020_you_x0020_ready_x0020_to_x0020_workflow_x003f_ xmlns="25ebf155-644e-4a1b-ae0d-e21b35cbc71f">No, I still need to upload my documents</Are_x0020_you_x0020_ready_x0020_to_x0020_workflow_x003f_>
    <SAP_x0023_ xmlns="a69f3c51-20fc-432e-bbaf-92604523881b">8766400790</SAP_x0023_>
    <Contract_x0020_Termination_x0020_Date xmlns="a69f3c51-20fc-432e-bbaf-92604523881b" xsi:nil="true"/>
    <Redaction_x0020_Required xmlns="25ebf155-644e-4a1b-ae0d-e21b35cbc71f">false</Redaction_x0020_Required>
    <Document_x0020_Type xmlns="a69f3c51-20fc-432e-bbaf-92604523881b">Request for Applications</Document_x0020_Type>
    <Fiscal_x0020_Year xmlns="a69f3c51-20fc-432e-bbaf-92604523881b">
      <Value>2023</Value>
      <Value>2024</Value>
      <Value>2025</Value>
    </Fiscal_x0020_Year>
    <Bureau xmlns="25ebf155-644e-4a1b-ae0d-e21b35cbc71f">34</Bureau>
    <Deputate xmlns="25ebf155-644e-4a1b-ae0d-e21b35cbc71f">2</Deputate>
    <Program_x0020_Area_x0020_Name xmlns="25ebf155-644e-4a1b-ae0d-e21b35cbc71f">39</Program_x0020_Area_x0020_Name>
    <Vendor_x0020_Name xmlns="a69f3c51-20fc-432e-bbaf-92604523881b">3-1-23</Vendor_x0020_Name>
    <Contracts_x0020_and_x0020_Grants xmlns="25ebf155-644e-4a1b-ae0d-e21b35cbc71f">
      <Url xsi:nil="true"/>
      <Description xsi:nil="true"/>
    </Contracts_x0020_and_x0020_Grants>
    <State xmlns="25ebf155-644e-4a1b-ae0d-e21b35cbc71f">Not Started</State>
    <_dlc_DocId xmlns="906a5e43-ae57-4088-b6bd-ad0d184b1ed5">PADOH-1536629428-38712</_dlc_DocId>
    <_dlc_DocIdUrl xmlns="906a5e43-ae57-4088-b6bd-ad0d184b1ed5">
      <Url>https://pagov.sharepoint.com/sites/DOH-Intranet/TS/Cntrcts/_layouts/15/DocIdRedir.aspx?ID=PADOH-1536629428-38712</Url>
      <Description>PADOH-1536629428-38712</Description>
    </_dlc_DocIdUrl>
  </documentManagement>
</p:properties>
</file>

<file path=customXml/itemProps1.xml><?xml version="1.0" encoding="utf-8"?>
<ds:datastoreItem xmlns:ds="http://schemas.openxmlformats.org/officeDocument/2006/customXml" ds:itemID="{75BB21E3-6D83-413B-BFB9-DA8D1562A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f3c51-20fc-432e-bbaf-92604523881b"/>
    <ds:schemaRef ds:uri="25ebf155-644e-4a1b-ae0d-e21b35cbc71f"/>
    <ds:schemaRef ds:uri="906a5e43-ae57-4088-b6bd-ad0d184b1e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4EF326-97B6-4AC1-90C9-98E039A12182}">
  <ds:schemaRefs>
    <ds:schemaRef ds:uri="http://schemas.microsoft.com/sharepoint/events"/>
  </ds:schemaRefs>
</ds:datastoreItem>
</file>

<file path=customXml/itemProps3.xml><?xml version="1.0" encoding="utf-8"?>
<ds:datastoreItem xmlns:ds="http://schemas.openxmlformats.org/officeDocument/2006/customXml" ds:itemID="{35D10851-225C-41CC-83C9-B73AEE488FB5}">
  <ds:schemaRefs>
    <ds:schemaRef ds:uri="http://schemas.microsoft.com/sharepoint/v3/contenttype/forms"/>
  </ds:schemaRefs>
</ds:datastoreItem>
</file>

<file path=customXml/itemProps4.xml><?xml version="1.0" encoding="utf-8"?>
<ds:datastoreItem xmlns:ds="http://schemas.openxmlformats.org/officeDocument/2006/customXml" ds:itemID="{1C13AE9C-31B8-4022-A29D-4659633E379D}">
  <ds:schemaRefs>
    <ds:schemaRef ds:uri="http://purl.org/dc/elements/1.1/"/>
    <ds:schemaRef ds:uri="http://schemas.openxmlformats.org/package/2006/metadata/core-properties"/>
    <ds:schemaRef ds:uri="http://www.w3.org/XML/1998/namespace"/>
    <ds:schemaRef ds:uri="http://schemas.microsoft.com/office/infopath/2007/PartnerControls"/>
    <ds:schemaRef ds:uri="906a5e43-ae57-4088-b6bd-ad0d184b1ed5"/>
    <ds:schemaRef ds:uri="http://purl.org/dc/terms/"/>
    <ds:schemaRef ds:uri="http://schemas.microsoft.com/office/2006/metadata/properties"/>
    <ds:schemaRef ds:uri="http://schemas.microsoft.com/office/2006/documentManagement/types"/>
    <ds:schemaRef ds:uri="25ebf155-644e-4a1b-ae0d-e21b35cbc71f"/>
    <ds:schemaRef ds:uri="a69f3c51-20fc-432e-bbaf-92604523881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Forrester, Thomas</dc:creator>
  <cp:keywords/>
  <dc:description/>
  <cp:lastModifiedBy>Popek, Nicole</cp:lastModifiedBy>
  <dcterms:created xsi:type="dcterms:W3CDTF">2022-10-13T18:50:53Z</dcterms:created>
  <dcterms:modified xsi:type="dcterms:W3CDTF">2022-11-01T12:23:57Z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0x0101002D353DDFBAF1624FB444987349C9F742</vt:lpwstr>
  </property>
  <property fmtid="{D5CDD505-2E9C-101B-9397-08002B2CF9AE}" pid="3" name="_dlc_DocIdItemGuid">
    <vt:lpwstr>1ac52209-021b-41d1-b79f-215d6cc8beb7</vt:lpwstr>
  </property>
</Properties>
</file>